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Bath DATABASE\"/>
    </mc:Choice>
  </mc:AlternateContent>
  <xr:revisionPtr revIDLastSave="0" documentId="13_ncr:1_{DBEF5E56-AD2A-4A5F-A379-B47D8C65455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. aeruginosa" sheetId="1" r:id="rId1"/>
    <sheet name="E.coli" sheetId="2" r:id="rId2"/>
    <sheet name="MRSA" sheetId="4" r:id="rId3"/>
    <sheet name="S.areu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4" l="1"/>
  <c r="K3" i="4"/>
  <c r="C5" i="4"/>
  <c r="K3" i="2" l="1"/>
  <c r="K3" i="1" l="1"/>
  <c r="O3" i="1" s="1"/>
  <c r="D9" i="4"/>
  <c r="D5" i="4"/>
  <c r="K4" i="4"/>
  <c r="C13" i="4"/>
  <c r="C9" i="4"/>
  <c r="D1" i="4"/>
  <c r="D13" i="3"/>
  <c r="C13" i="3"/>
  <c r="D9" i="3"/>
  <c r="C9" i="3"/>
  <c r="D5" i="3"/>
  <c r="C5" i="3"/>
  <c r="D1" i="3"/>
  <c r="C1" i="3"/>
  <c r="B18" i="3" s="1"/>
  <c r="K5" i="4"/>
  <c r="K2" i="4"/>
  <c r="K5" i="3"/>
  <c r="K4" i="3"/>
  <c r="K3" i="3"/>
  <c r="K2" i="3"/>
  <c r="K2" i="2"/>
  <c r="C5" i="2"/>
  <c r="D13" i="2"/>
  <c r="C13" i="2"/>
  <c r="D9" i="2"/>
  <c r="C9" i="2"/>
  <c r="D5" i="2"/>
  <c r="K5" i="2"/>
  <c r="D1" i="2"/>
  <c r="C1" i="2"/>
  <c r="K4" i="2"/>
  <c r="B22" i="3" l="1"/>
  <c r="B23" i="3"/>
  <c r="B24" i="3"/>
  <c r="D22" i="3" s="1"/>
  <c r="B26" i="3"/>
  <c r="B27" i="3"/>
  <c r="B28" i="3"/>
  <c r="C22" i="3"/>
  <c r="B20" i="3"/>
  <c r="B19" i="3"/>
  <c r="C18" i="3" s="1"/>
  <c r="K4" i="1"/>
  <c r="O4" i="1" s="1"/>
  <c r="K5" i="1"/>
  <c r="O5" i="1" s="1"/>
  <c r="K6" i="1"/>
  <c r="O6" i="1" s="1"/>
  <c r="K2" i="1"/>
  <c r="D18" i="1"/>
  <c r="C18" i="1"/>
  <c r="C14" i="1"/>
  <c r="D14" i="1"/>
  <c r="D10" i="1"/>
  <c r="C10" i="1"/>
  <c r="D6" i="1"/>
  <c r="C6" i="1"/>
  <c r="D2" i="1"/>
  <c r="C2" i="1"/>
  <c r="D18" i="3" l="1"/>
  <c r="C26" i="3"/>
  <c r="D26" i="3"/>
</calcChain>
</file>

<file path=xl/sharedStrings.xml><?xml version="1.0" encoding="utf-8"?>
<sst xmlns="http://schemas.openxmlformats.org/spreadsheetml/2006/main" count="79" uniqueCount="12">
  <si>
    <t>CNT 1B</t>
  </si>
  <si>
    <t>CNT 3B</t>
  </si>
  <si>
    <t>Gox 1B</t>
  </si>
  <si>
    <t>Gox 2B</t>
  </si>
  <si>
    <t>Gox 3B</t>
  </si>
  <si>
    <t>AVG</t>
  </si>
  <si>
    <t>stdev</t>
  </si>
  <si>
    <t xml:space="preserve">12mm hole surface </t>
  </si>
  <si>
    <t xml:space="preserve"> </t>
  </si>
  <si>
    <t>1 bead</t>
  </si>
  <si>
    <t xml:space="preserve">2 beads </t>
  </si>
  <si>
    <t>3 beads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</si>
</sst>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'P. aeruginosa'!$L$4:$L$6</c:f>
                <c:numCache>
                  <c:formatCode>General</c:formatCode>
                  <c:ptCount val="3"/>
                  <c:pt idx="0">
                    <c:v>3.9768437512960277</c:v>
                  </c:pt>
                  <c:pt idx="1">
                    <c:v>20.002187952543832</c:v>
                  </c:pt>
                  <c:pt idx="2">
                    <c:v>25.881053202852641</c:v>
                  </c:pt>
                </c:numCache>
              </c:numRef>
            </c:plus>
            <c:minus>
              <c:numRef>
                <c:f>'P. aeruginosa'!$L$4:$L$6</c:f>
                <c:numCache>
                  <c:formatCode>General</c:formatCode>
                  <c:ptCount val="3"/>
                  <c:pt idx="0">
                    <c:v>3.9768437512960277</c:v>
                  </c:pt>
                  <c:pt idx="1">
                    <c:v>20.002187952543832</c:v>
                  </c:pt>
                  <c:pt idx="2">
                    <c:v>25.881053202852641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'P. aeruginosa'!$J$4:$J$6</c:f>
              <c:strCache>
                <c:ptCount val="3"/>
                <c:pt idx="0">
                  <c:v>1 bead</c:v>
                </c:pt>
                <c:pt idx="1">
                  <c:v>2 beads </c:v>
                </c:pt>
                <c:pt idx="2">
                  <c:v>3 beads</c:v>
                </c:pt>
              </c:strCache>
            </c:strRef>
          </c:cat>
          <c:val>
            <c:numRef>
              <c:f>'P. aeruginosa'!$O$4:$O$6</c:f>
              <c:numCache>
                <c:formatCode>General</c:formatCode>
                <c:ptCount val="3"/>
                <c:pt idx="0">
                  <c:v>125.12199999999997</c:v>
                </c:pt>
                <c:pt idx="1">
                  <c:v>255.67166666666662</c:v>
                </c:pt>
                <c:pt idx="2">
                  <c:v>281.60500000000002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2-44FF-924E-5D113915C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4333088"/>
        <c:axId val="794333920"/>
      </c:barChart>
      <c:catAx>
        <c:axId val="79433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333920"/>
        <c:crosses val="autoZero"/>
        <c:auto val="1"/>
        <c:lblAlgn val="ctr"/>
        <c:lblOffset val="100"/>
        <c:noMultiLvlLbl val="0"/>
      </c:catAx>
      <c:valAx>
        <c:axId val="79433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Surface inhibited (mm</a:t>
                </a:r>
                <a:r>
                  <a:rPr lang="en-GB" baseline="30000"/>
                  <a:t>2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34378827646544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33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E.coli!$L$3:$L$5</c:f>
                <c:numCache>
                  <c:formatCode>General</c:formatCode>
                  <c:ptCount val="3"/>
                  <c:pt idx="0">
                    <c:v>3.9768437512960277</c:v>
                  </c:pt>
                  <c:pt idx="1">
                    <c:v>20.002187952543832</c:v>
                  </c:pt>
                  <c:pt idx="2">
                    <c:v>25.881053202852641</c:v>
                  </c:pt>
                </c:numCache>
              </c:numRef>
            </c:plus>
            <c:minus>
              <c:numRef>
                <c:f>E.coli!$L$3:$L$5</c:f>
                <c:numCache>
                  <c:formatCode>General</c:formatCode>
                  <c:ptCount val="3"/>
                  <c:pt idx="0">
                    <c:v>3.9768437512960277</c:v>
                  </c:pt>
                  <c:pt idx="1">
                    <c:v>20.002187952543832</c:v>
                  </c:pt>
                  <c:pt idx="2">
                    <c:v>25.881053202852641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E.coli!$J$3:$J$5</c:f>
              <c:strCache>
                <c:ptCount val="3"/>
                <c:pt idx="0">
                  <c:v>1 bead</c:v>
                </c:pt>
                <c:pt idx="1">
                  <c:v>2 beads </c:v>
                </c:pt>
                <c:pt idx="2">
                  <c:v>3 beads</c:v>
                </c:pt>
              </c:strCache>
            </c:strRef>
          </c:cat>
          <c:val>
            <c:numRef>
              <c:f>E.coli!$K$3:$K$5</c:f>
              <c:numCache>
                <c:formatCode>General</c:formatCode>
                <c:ptCount val="3"/>
                <c:pt idx="0">
                  <c:v>37.522000000000006</c:v>
                </c:pt>
                <c:pt idx="1">
                  <c:v>170.50133333333332</c:v>
                </c:pt>
                <c:pt idx="2">
                  <c:v>186.51333333333332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A8-4BE5-954A-F3FA195B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6315615"/>
        <c:axId val="446317695"/>
      </c:barChart>
      <c:catAx>
        <c:axId val="446315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17695"/>
        <c:crosses val="autoZero"/>
        <c:auto val="1"/>
        <c:lblAlgn val="ctr"/>
        <c:lblOffset val="100"/>
        <c:noMultiLvlLbl val="0"/>
      </c:catAx>
      <c:valAx>
        <c:axId val="44631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15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MRSA!$L$3:$L$5</c:f>
                <c:numCache>
                  <c:formatCode>General</c:formatCode>
                  <c:ptCount val="3"/>
                  <c:pt idx="0">
                    <c:v>18.142500000000013</c:v>
                  </c:pt>
                  <c:pt idx="1">
                    <c:v>19.249292627695883</c:v>
                  </c:pt>
                  <c:pt idx="2">
                    <c:v>49.559742623311699</c:v>
                  </c:pt>
                </c:numCache>
              </c:numRef>
            </c:plus>
            <c:minus>
              <c:numRef>
                <c:f>MRSA!$L$3:$L$5</c:f>
                <c:numCache>
                  <c:formatCode>General</c:formatCode>
                  <c:ptCount val="3"/>
                  <c:pt idx="0">
                    <c:v>18.142500000000013</c:v>
                  </c:pt>
                  <c:pt idx="1">
                    <c:v>19.249292627695883</c:v>
                  </c:pt>
                  <c:pt idx="2">
                    <c:v>49.559742623311699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MRSA!$J$3:$J$5</c:f>
              <c:strCache>
                <c:ptCount val="3"/>
                <c:pt idx="0">
                  <c:v>1 bead</c:v>
                </c:pt>
                <c:pt idx="1">
                  <c:v>2 beads </c:v>
                </c:pt>
                <c:pt idx="2">
                  <c:v>3 beads</c:v>
                </c:pt>
              </c:strCache>
            </c:strRef>
          </c:cat>
          <c:val>
            <c:numRef>
              <c:f>MRSA!$K$3:$K$5</c:f>
              <c:numCache>
                <c:formatCode>General</c:formatCode>
                <c:ptCount val="3"/>
                <c:pt idx="0">
                  <c:v>80.123499999999993</c:v>
                </c:pt>
                <c:pt idx="1">
                  <c:v>125.51000000000003</c:v>
                </c:pt>
                <c:pt idx="2">
                  <c:v>84.396666666666633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A-4EC3-B5EC-416986CEF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937535"/>
        <c:axId val="440938367"/>
      </c:barChart>
      <c:catAx>
        <c:axId val="440937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938367"/>
        <c:crosses val="autoZero"/>
        <c:auto val="1"/>
        <c:lblAlgn val="ctr"/>
        <c:lblOffset val="100"/>
        <c:noMultiLvlLbl val="0"/>
      </c:catAx>
      <c:valAx>
        <c:axId val="44093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937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S.areus!$L$3:$L$5</c:f>
                <c:numCache>
                  <c:formatCode>General</c:formatCode>
                  <c:ptCount val="3"/>
                  <c:pt idx="0">
                    <c:v>16.248513477306801</c:v>
                  </c:pt>
                  <c:pt idx="1">
                    <c:v>7.2104615355437209</c:v>
                  </c:pt>
                  <c:pt idx="2">
                    <c:v>13.772863012299057</c:v>
                  </c:pt>
                </c:numCache>
              </c:numRef>
            </c:plus>
            <c:minus>
              <c:numRef>
                <c:f>S.areus!$L$3:$L$5</c:f>
                <c:numCache>
                  <c:formatCode>General</c:formatCode>
                  <c:ptCount val="3"/>
                  <c:pt idx="0">
                    <c:v>16.248513477306801</c:v>
                  </c:pt>
                  <c:pt idx="1">
                    <c:v>7.2104615355437209</c:v>
                  </c:pt>
                  <c:pt idx="2">
                    <c:v>13.772863012299057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S.areus!$J$3:$J$5</c:f>
              <c:strCache>
                <c:ptCount val="3"/>
                <c:pt idx="0">
                  <c:v>1 bead</c:v>
                </c:pt>
                <c:pt idx="1">
                  <c:v>2 beads </c:v>
                </c:pt>
                <c:pt idx="2">
                  <c:v>3 beads</c:v>
                </c:pt>
              </c:strCache>
            </c:strRef>
          </c:cat>
          <c:val>
            <c:numRef>
              <c:f>S.areus!$K$3:$K$5</c:f>
              <c:numCache>
                <c:formatCode>General</c:formatCode>
                <c:ptCount val="3"/>
                <c:pt idx="0">
                  <c:v>22.941333333333333</c:v>
                </c:pt>
                <c:pt idx="1">
                  <c:v>29.996666666666655</c:v>
                </c:pt>
                <c:pt idx="2">
                  <c:v>48.233333333333334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32-464A-A4FC-54287C5B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742447"/>
        <c:axId val="438746191"/>
      </c:barChart>
      <c:catAx>
        <c:axId val="43874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746191"/>
        <c:crosses val="autoZero"/>
        <c:auto val="1"/>
        <c:lblAlgn val="ctr"/>
        <c:lblOffset val="100"/>
        <c:noMultiLvlLbl val="0"/>
      </c:catAx>
      <c:valAx>
        <c:axId val="43874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742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583407</xdr:colOff>
      <xdr:row>7</xdr:row>
      <xdr:rowOff>150018</xdr:rowOff>
    </xdr:from>
    <xdr:to>
      <xdr:col>13</xdr:col>
      <xdr:colOff>621507</xdr:colOff>
      <xdr:row>22</xdr:row>
      <xdr:rowOff>178593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259556</xdr:colOff>
      <xdr:row>6</xdr:row>
      <xdr:rowOff>16669</xdr:rowOff>
    </xdr:from>
    <xdr:to>
      <xdr:col>15</xdr:col>
      <xdr:colOff>297656</xdr:colOff>
      <xdr:row>21</xdr:row>
      <xdr:rowOff>45244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519112</xdr:colOff>
      <xdr:row>7</xdr:row>
      <xdr:rowOff>154780</xdr:rowOff>
    </xdr:from>
    <xdr:to>
      <xdr:col>13</xdr:col>
      <xdr:colOff>557212</xdr:colOff>
      <xdr:row>23</xdr:row>
      <xdr:rowOff>2380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585787</xdr:colOff>
      <xdr:row>9</xdr:row>
      <xdr:rowOff>2380</xdr:rowOff>
    </xdr:from>
    <xdr:to>
      <xdr:col>13</xdr:col>
      <xdr:colOff>623887</xdr:colOff>
      <xdr:row>24</xdr:row>
      <xdr:rowOff>30955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workbookViewId="0">
      <selection activeCell="F25" sqref="F25"/>
    </sheetView>
  </sheetViews>
  <sheetFormatPr defaultRowHeight="14.4" x14ac:dyDescent="0.3"/>
  <sheetData>
    <row r="1" spans="1:16" x14ac:dyDescent="0.3">
      <c r="C1" t="s">
        <v>5</v>
      </c>
      <c r="D1" t="s">
        <v>6</v>
      </c>
      <c r="G1" t="s">
        <v>5</v>
      </c>
      <c r="H1" t="s">
        <v>6</v>
      </c>
      <c r="K1" t="s">
        <v>5</v>
      </c>
      <c r="L1" t="s">
        <v>6</v>
      </c>
    </row>
    <row r="2" spans="1:16" x14ac:dyDescent="0.3">
      <c r="A2" t="s">
        <v>0</v>
      </c>
      <c r="B2">
        <v>113.04</v>
      </c>
      <c r="C2">
        <f>AVERAGE(B2:B4)</f>
        <v>113.04</v>
      </c>
      <c r="D2">
        <f>_xlfn.STDEV.P(B2:B4)</f>
        <v>0</v>
      </c>
      <c r="F2" t="s">
        <v>0</v>
      </c>
      <c r="G2">
        <v>136.24433333333334</v>
      </c>
      <c r="H2">
        <v>9.4894993662585954</v>
      </c>
      <c r="J2" t="s">
        <v>0</v>
      </c>
      <c r="K2">
        <f>G2-$F$9</f>
        <v>23.204333333333338</v>
      </c>
      <c r="L2">
        <v>9.4894993662585954</v>
      </c>
      <c r="N2" t="s">
        <v>0</v>
      </c>
      <c r="O2">
        <v>0</v>
      </c>
    </row>
    <row r="3" spans="1:16" x14ac:dyDescent="0.3">
      <c r="B3">
        <v>113.04</v>
      </c>
      <c r="F3" t="s">
        <v>1</v>
      </c>
      <c r="G3">
        <v>163.32966666666667</v>
      </c>
      <c r="H3">
        <v>17.203446560371582</v>
      </c>
      <c r="J3" t="s">
        <v>1</v>
      </c>
      <c r="K3">
        <f t="shared" ref="K3:K6" si="0">G3-$F$9</f>
        <v>50.289666666666662</v>
      </c>
      <c r="L3">
        <v>17.203446560371582</v>
      </c>
      <c r="N3" t="s">
        <v>1</v>
      </c>
      <c r="O3">
        <f>K3-$K$3</f>
        <v>0</v>
      </c>
    </row>
    <row r="4" spans="1:16" x14ac:dyDescent="0.3">
      <c r="B4">
        <v>113.04</v>
      </c>
      <c r="F4" t="s">
        <v>2</v>
      </c>
      <c r="G4">
        <v>288.45166666666665</v>
      </c>
      <c r="H4">
        <v>3.9768437512960277</v>
      </c>
      <c r="J4" t="s">
        <v>9</v>
      </c>
      <c r="K4">
        <f t="shared" si="0"/>
        <v>175.41166666666663</v>
      </c>
      <c r="L4">
        <v>3.9768437512960277</v>
      </c>
      <c r="N4" t="s">
        <v>2</v>
      </c>
      <c r="O4">
        <f t="shared" ref="O4:O6" si="1">K4-$K$3</f>
        <v>125.12199999999997</v>
      </c>
      <c r="P4">
        <v>3.9768437512960277</v>
      </c>
    </row>
    <row r="5" spans="1:16" x14ac:dyDescent="0.3">
      <c r="F5" t="s">
        <v>3</v>
      </c>
      <c r="G5">
        <v>419.00133333333332</v>
      </c>
      <c r="H5">
        <v>20.002187952543832</v>
      </c>
      <c r="J5" t="s">
        <v>10</v>
      </c>
      <c r="K5">
        <f t="shared" si="0"/>
        <v>305.9613333333333</v>
      </c>
      <c r="L5">
        <v>20.002187952543832</v>
      </c>
      <c r="N5" t="s">
        <v>3</v>
      </c>
      <c r="O5">
        <f t="shared" si="1"/>
        <v>255.67166666666662</v>
      </c>
      <c r="P5">
        <v>20.002187952543832</v>
      </c>
    </row>
    <row r="6" spans="1:16" x14ac:dyDescent="0.3">
      <c r="A6" t="s">
        <v>1</v>
      </c>
      <c r="B6">
        <v>143.02099999999999</v>
      </c>
      <c r="C6">
        <f>AVERAGE(B6:B8)</f>
        <v>163.32966666666667</v>
      </c>
      <c r="D6">
        <f>_xlfn.STDEV.P(B6:B8)</f>
        <v>17.203446560371582</v>
      </c>
      <c r="F6" t="s">
        <v>4</v>
      </c>
      <c r="G6">
        <v>444.93466666666671</v>
      </c>
      <c r="H6">
        <v>25.881053202852641</v>
      </c>
      <c r="J6" t="s">
        <v>11</v>
      </c>
      <c r="K6">
        <f t="shared" si="0"/>
        <v>331.89466666666669</v>
      </c>
      <c r="L6">
        <v>25.881053202852641</v>
      </c>
      <c r="N6" t="s">
        <v>4</v>
      </c>
      <c r="O6">
        <f t="shared" si="1"/>
        <v>281.60500000000002</v>
      </c>
      <c r="P6">
        <v>25.881053202852641</v>
      </c>
    </row>
    <row r="7" spans="1:16" x14ac:dyDescent="0.3">
      <c r="B7">
        <v>185.08600000000001</v>
      </c>
    </row>
    <row r="8" spans="1:16" x14ac:dyDescent="0.3">
      <c r="B8">
        <v>161.88200000000001</v>
      </c>
      <c r="F8" t="s">
        <v>7</v>
      </c>
    </row>
    <row r="9" spans="1:16" x14ac:dyDescent="0.3">
      <c r="F9">
        <v>113.04</v>
      </c>
    </row>
    <row r="10" spans="1:16" x14ac:dyDescent="0.3">
      <c r="A10" t="s">
        <v>2</v>
      </c>
      <c r="B10">
        <v>292.28500000000003</v>
      </c>
      <c r="C10">
        <f>AVERAGE(B10:B12)</f>
        <v>288.45166666666665</v>
      </c>
      <c r="D10">
        <f>_xlfn.STDEV.P(B10:B12)</f>
        <v>3.9768437512960277</v>
      </c>
    </row>
    <row r="11" spans="1:16" x14ac:dyDescent="0.3">
      <c r="B11">
        <v>290.09899999999999</v>
      </c>
    </row>
    <row r="12" spans="1:16" x14ac:dyDescent="0.3">
      <c r="B12">
        <v>282.971</v>
      </c>
    </row>
    <row r="14" spans="1:16" x14ac:dyDescent="0.3">
      <c r="A14" t="s">
        <v>3</v>
      </c>
      <c r="B14">
        <v>390.78199999999998</v>
      </c>
      <c r="C14">
        <f>AVERAGE(B14:B16)</f>
        <v>419.00133333333332</v>
      </c>
      <c r="D14">
        <f>_xlfn.STDEV.P(B14:B16)</f>
        <v>20.002187952543832</v>
      </c>
    </row>
    <row r="15" spans="1:16" x14ac:dyDescent="0.3">
      <c r="B15">
        <v>434.80900000000003</v>
      </c>
    </row>
    <row r="16" spans="1:16" x14ac:dyDescent="0.3">
      <c r="B16">
        <v>431.41300000000001</v>
      </c>
    </row>
    <row r="18" spans="1:15" x14ac:dyDescent="0.3">
      <c r="A18" t="s">
        <v>4</v>
      </c>
      <c r="B18">
        <v>417.358</v>
      </c>
      <c r="C18">
        <f>AVERAGE(B18:B20)</f>
        <v>444.93466666666671</v>
      </c>
      <c r="D18">
        <f>_xlfn.STDEV.P(B18:B20)</f>
        <v>25.881053202852641</v>
      </c>
    </row>
    <row r="19" spans="1:15" x14ac:dyDescent="0.3">
      <c r="B19">
        <v>437.88099999999997</v>
      </c>
    </row>
    <row r="20" spans="1:15" x14ac:dyDescent="0.3">
      <c r="B20">
        <v>479.565</v>
      </c>
      <c r="N20" s="1"/>
      <c r="O20" s="1"/>
    </row>
    <row r="21" spans="1:15" x14ac:dyDescent="0.3">
      <c r="N21" s="1"/>
      <c r="O21" s="1"/>
    </row>
    <row r="22" spans="1:15" x14ac:dyDescent="0.3">
      <c r="N22" s="1"/>
      <c r="O22" s="1"/>
    </row>
    <row r="23" spans="1:15" x14ac:dyDescent="0.3">
      <c r="N23" s="1"/>
      <c r="O2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"/>
  <sheetViews>
    <sheetView workbookViewId="0">
      <selection activeCell="O3" sqref="O3:R5"/>
    </sheetView>
  </sheetViews>
  <sheetFormatPr defaultRowHeight="14.4" x14ac:dyDescent="0.3"/>
  <sheetData>
    <row r="1" spans="1:12" x14ac:dyDescent="0.3">
      <c r="A1" t="s">
        <v>1</v>
      </c>
      <c r="B1">
        <v>143.02099999999999</v>
      </c>
      <c r="C1">
        <f>AVERAGE(B1:B3)</f>
        <v>163.32966666666667</v>
      </c>
      <c r="D1">
        <f>_xlfn.STDEV.P(B1:B3)</f>
        <v>17.203446560371582</v>
      </c>
      <c r="G1" t="s">
        <v>5</v>
      </c>
      <c r="H1" t="s">
        <v>6</v>
      </c>
      <c r="K1" t="s">
        <v>5</v>
      </c>
      <c r="L1" t="s">
        <v>6</v>
      </c>
    </row>
    <row r="2" spans="1:12" x14ac:dyDescent="0.3">
      <c r="B2">
        <v>185.08600000000001</v>
      </c>
      <c r="F2" t="s">
        <v>1</v>
      </c>
      <c r="G2">
        <v>163.32966666666667</v>
      </c>
      <c r="H2">
        <v>17.203446560371582</v>
      </c>
      <c r="J2" t="s">
        <v>1</v>
      </c>
      <c r="K2">
        <f>G2-$F$9</f>
        <v>50.289666666666662</v>
      </c>
      <c r="L2">
        <v>17.203446560371582</v>
      </c>
    </row>
    <row r="3" spans="1:12" x14ac:dyDescent="0.3">
      <c r="B3">
        <v>161.88200000000001</v>
      </c>
      <c r="F3" t="s">
        <v>2</v>
      </c>
      <c r="G3">
        <v>150.56200000000001</v>
      </c>
      <c r="H3">
        <v>13.123912323185753</v>
      </c>
      <c r="J3" t="s">
        <v>9</v>
      </c>
      <c r="K3">
        <f>G3-$F$9</f>
        <v>37.522000000000006</v>
      </c>
      <c r="L3">
        <v>3.9768437512960277</v>
      </c>
    </row>
    <row r="4" spans="1:12" x14ac:dyDescent="0.3">
      <c r="F4" t="s">
        <v>3</v>
      </c>
      <c r="G4">
        <v>283.54133333333334</v>
      </c>
      <c r="H4">
        <v>36.135660838321584</v>
      </c>
      <c r="J4" t="s">
        <v>10</v>
      </c>
      <c r="K4">
        <f t="shared" ref="K4:K5" si="0">G4-$F$9</f>
        <v>170.50133333333332</v>
      </c>
      <c r="L4">
        <v>20.002187952543832</v>
      </c>
    </row>
    <row r="5" spans="1:12" x14ac:dyDescent="0.3">
      <c r="A5" t="s">
        <v>2</v>
      </c>
      <c r="B5">
        <v>150.69999999999999</v>
      </c>
      <c r="C5">
        <f>AVERAGE(B5:B7)</f>
        <v>150.56200000000001</v>
      </c>
      <c r="D5">
        <f>_xlfn.STDEV.P(B5:B7)</f>
        <v>13.123912323185753</v>
      </c>
      <c r="F5" t="s">
        <v>4</v>
      </c>
      <c r="G5">
        <v>299.55333333333334</v>
      </c>
      <c r="H5">
        <v>106.41615927835193</v>
      </c>
      <c r="J5" t="s">
        <v>11</v>
      </c>
      <c r="K5">
        <f t="shared" si="0"/>
        <v>186.51333333333332</v>
      </c>
      <c r="L5">
        <v>25.881053202852641</v>
      </c>
    </row>
    <row r="6" spans="1:12" x14ac:dyDescent="0.3">
      <c r="B6">
        <v>134.41999999999999</v>
      </c>
    </row>
    <row r="7" spans="1:12" x14ac:dyDescent="0.3">
      <c r="B7">
        <v>166.566</v>
      </c>
    </row>
    <row r="8" spans="1:12" x14ac:dyDescent="0.3">
      <c r="F8" t="s">
        <v>7</v>
      </c>
    </row>
    <row r="9" spans="1:12" x14ac:dyDescent="0.3">
      <c r="A9" t="s">
        <v>3</v>
      </c>
      <c r="B9">
        <v>232.49</v>
      </c>
      <c r="C9">
        <f>AVERAGE(B9:B11)</f>
        <v>283.54133333333334</v>
      </c>
      <c r="D9">
        <f>_xlfn.STDEV.P(B9:B11)</f>
        <v>36.135660838321584</v>
      </c>
      <c r="F9">
        <v>113.04</v>
      </c>
    </row>
    <row r="10" spans="1:12" x14ac:dyDescent="0.3">
      <c r="B10">
        <v>311.06700000000001</v>
      </c>
    </row>
    <row r="11" spans="1:12" x14ac:dyDescent="0.3">
      <c r="B11">
        <v>307.06700000000001</v>
      </c>
    </row>
    <row r="13" spans="1:12" x14ac:dyDescent="0.3">
      <c r="A13" t="s">
        <v>4</v>
      </c>
      <c r="B13">
        <v>449.57</v>
      </c>
      <c r="C13">
        <f>AVERAGE(B13:B15)</f>
        <v>299.55333333333334</v>
      </c>
      <c r="D13">
        <f>_xlfn.STDEV.P(B13:B15)</f>
        <v>106.41615927835193</v>
      </c>
    </row>
    <row r="14" spans="1:12" x14ac:dyDescent="0.3">
      <c r="B14">
        <v>234.93</v>
      </c>
    </row>
    <row r="15" spans="1:12" x14ac:dyDescent="0.3">
      <c r="B15">
        <v>214.16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5"/>
  <sheetViews>
    <sheetView workbookViewId="0">
      <selection activeCell="R12" sqref="R12"/>
    </sheetView>
  </sheetViews>
  <sheetFormatPr defaultRowHeight="14.4" x14ac:dyDescent="0.3"/>
  <sheetData>
    <row r="1" spans="1:18" x14ac:dyDescent="0.3">
      <c r="A1" t="s">
        <v>1</v>
      </c>
      <c r="B1">
        <v>113.04</v>
      </c>
      <c r="C1">
        <v>113.04</v>
      </c>
      <c r="D1">
        <f>_xlfn.STDEV.P(B1:B3)</f>
        <v>0</v>
      </c>
      <c r="G1" t="s">
        <v>5</v>
      </c>
      <c r="H1" t="s">
        <v>6</v>
      </c>
      <c r="K1" t="s">
        <v>5</v>
      </c>
      <c r="L1" t="s">
        <v>6</v>
      </c>
    </row>
    <row r="2" spans="1:18" x14ac:dyDescent="0.3">
      <c r="B2">
        <v>113.04</v>
      </c>
      <c r="F2" t="s">
        <v>1</v>
      </c>
      <c r="G2">
        <v>113.04</v>
      </c>
      <c r="H2">
        <v>0</v>
      </c>
      <c r="J2" t="s">
        <v>1</v>
      </c>
      <c r="K2">
        <f>G2-$F$9</f>
        <v>0</v>
      </c>
      <c r="L2">
        <v>0</v>
      </c>
    </row>
    <row r="3" spans="1:18" x14ac:dyDescent="0.3">
      <c r="B3">
        <v>113.04</v>
      </c>
      <c r="F3" t="s">
        <v>2</v>
      </c>
      <c r="G3">
        <v>193.1635</v>
      </c>
      <c r="H3">
        <v>18.142500000000013</v>
      </c>
      <c r="J3" t="s">
        <v>9</v>
      </c>
      <c r="K3">
        <f>G3-$F$9</f>
        <v>80.123499999999993</v>
      </c>
      <c r="L3">
        <v>18.142500000000013</v>
      </c>
      <c r="N3">
        <v>1</v>
      </c>
      <c r="O3">
        <v>175.02099999999999</v>
      </c>
      <c r="P3">
        <v>175.70599999999999</v>
      </c>
      <c r="Q3">
        <v>90</v>
      </c>
      <c r="R3">
        <v>216</v>
      </c>
    </row>
    <row r="4" spans="1:18" x14ac:dyDescent="0.3">
      <c r="F4" t="s">
        <v>3</v>
      </c>
      <c r="G4">
        <v>238.55000000000004</v>
      </c>
      <c r="H4">
        <v>19.249292627695883</v>
      </c>
      <c r="J4" t="s">
        <v>10</v>
      </c>
      <c r="K4">
        <f t="shared" ref="K4:K5" si="0">G4-$F$9</f>
        <v>125.51000000000003</v>
      </c>
      <c r="L4">
        <v>19.249292627695883</v>
      </c>
      <c r="N4">
        <v>2</v>
      </c>
      <c r="O4">
        <v>211.30600000000001</v>
      </c>
      <c r="P4">
        <v>179.56299999999999</v>
      </c>
      <c r="Q4">
        <v>80</v>
      </c>
      <c r="R4">
        <v>237</v>
      </c>
    </row>
    <row r="5" spans="1:18" x14ac:dyDescent="0.3">
      <c r="A5" t="s">
        <v>2</v>
      </c>
      <c r="B5">
        <v>175.02099999999999</v>
      </c>
      <c r="C5">
        <f>AVERAGE(B5:B7)</f>
        <v>193.1635</v>
      </c>
      <c r="D5">
        <f>_xlfn.STDEV.P(B5:B7)</f>
        <v>18.142500000000013</v>
      </c>
      <c r="F5" t="s">
        <v>4</v>
      </c>
      <c r="G5">
        <v>197.43666666666664</v>
      </c>
      <c r="H5">
        <v>49.559742623311699</v>
      </c>
      <c r="J5" t="s">
        <v>11</v>
      </c>
      <c r="K5">
        <f t="shared" si="0"/>
        <v>84.396666666666633</v>
      </c>
      <c r="L5">
        <v>49.559742623311699</v>
      </c>
    </row>
    <row r="6" spans="1:18" x14ac:dyDescent="0.3">
      <c r="B6">
        <v>211.30600000000001</v>
      </c>
    </row>
    <row r="8" spans="1:18" x14ac:dyDescent="0.3">
      <c r="F8" t="s">
        <v>7</v>
      </c>
    </row>
    <row r="9" spans="1:18" x14ac:dyDescent="0.3">
      <c r="A9" t="s">
        <v>3</v>
      </c>
      <c r="B9">
        <v>226.43</v>
      </c>
      <c r="C9">
        <f>AVERAGE(B9:B11)</f>
        <v>238.55000000000004</v>
      </c>
      <c r="D9">
        <f>_xlfn.STDEV.P(B9:B11)</f>
        <v>19.249292627695883</v>
      </c>
      <c r="F9">
        <v>113.04</v>
      </c>
    </row>
    <row r="10" spans="1:18" x14ac:dyDescent="0.3">
      <c r="B10">
        <v>223.5</v>
      </c>
    </row>
    <row r="11" spans="1:18" x14ac:dyDescent="0.3">
      <c r="B11">
        <v>265.72000000000003</v>
      </c>
    </row>
    <row r="12" spans="1:18" x14ac:dyDescent="0.3">
      <c r="O12" t="s">
        <v>8</v>
      </c>
    </row>
    <row r="13" spans="1:18" x14ac:dyDescent="0.3">
      <c r="A13" t="s">
        <v>4</v>
      </c>
      <c r="B13">
        <v>263.55</v>
      </c>
      <c r="C13">
        <f>AVERAGE(B13:B15)</f>
        <v>197.43666666666664</v>
      </c>
      <c r="D13">
        <f>_xlfn.STDEV.P(B13:B15)</f>
        <v>49.559742623311699</v>
      </c>
    </row>
    <row r="14" spans="1:18" x14ac:dyDescent="0.3">
      <c r="B14">
        <v>144.22999999999999</v>
      </c>
    </row>
    <row r="15" spans="1:18" x14ac:dyDescent="0.3">
      <c r="B15">
        <v>184.53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8"/>
  <sheetViews>
    <sheetView workbookViewId="0">
      <selection activeCell="O3" sqref="O3:V5"/>
    </sheetView>
  </sheetViews>
  <sheetFormatPr defaultRowHeight="14.4" x14ac:dyDescent="0.3"/>
  <sheetData>
    <row r="1" spans="1:12" x14ac:dyDescent="0.3">
      <c r="A1" t="s">
        <v>1</v>
      </c>
      <c r="B1">
        <v>113.04</v>
      </c>
      <c r="C1">
        <f>AVERAGE(B1:B3)</f>
        <v>113.04</v>
      </c>
      <c r="D1">
        <f>_xlfn.STDEV.P(B1:B3)</f>
        <v>0</v>
      </c>
      <c r="G1" t="s">
        <v>5</v>
      </c>
      <c r="H1" t="s">
        <v>6</v>
      </c>
      <c r="K1" t="s">
        <v>5</v>
      </c>
      <c r="L1" t="s">
        <v>6</v>
      </c>
    </row>
    <row r="2" spans="1:12" x14ac:dyDescent="0.3">
      <c r="B2">
        <v>113.04</v>
      </c>
      <c r="F2" t="s">
        <v>1</v>
      </c>
      <c r="G2">
        <v>113.04</v>
      </c>
      <c r="H2">
        <v>0</v>
      </c>
      <c r="J2" t="s">
        <v>1</v>
      </c>
      <c r="K2">
        <f>G2-$F$9</f>
        <v>0</v>
      </c>
      <c r="L2">
        <v>0</v>
      </c>
    </row>
    <row r="3" spans="1:12" x14ac:dyDescent="0.3">
      <c r="B3">
        <v>113.04</v>
      </c>
      <c r="F3" t="s">
        <v>2</v>
      </c>
      <c r="G3">
        <v>135.98133333333334</v>
      </c>
      <c r="H3">
        <v>16.248513477306801</v>
      </c>
      <c r="J3" t="s">
        <v>9</v>
      </c>
      <c r="K3">
        <f t="shared" ref="K3:K5" si="0">G3-$F$9</f>
        <v>22.941333333333333</v>
      </c>
      <c r="L3">
        <v>16.248513477306801</v>
      </c>
    </row>
    <row r="4" spans="1:12" x14ac:dyDescent="0.3">
      <c r="F4" t="s">
        <v>3</v>
      </c>
      <c r="G4">
        <v>143.03666666666666</v>
      </c>
      <c r="H4">
        <v>7.2104615355437209</v>
      </c>
      <c r="J4" t="s">
        <v>10</v>
      </c>
      <c r="K4">
        <f t="shared" si="0"/>
        <v>29.996666666666655</v>
      </c>
      <c r="L4">
        <v>7.2104615355437209</v>
      </c>
    </row>
    <row r="5" spans="1:12" x14ac:dyDescent="0.3">
      <c r="A5" t="s">
        <v>2</v>
      </c>
      <c r="B5">
        <v>147.24</v>
      </c>
      <c r="C5">
        <f>AVERAGE(B5:B7)</f>
        <v>136.648</v>
      </c>
      <c r="D5">
        <f>_xlfn.STDEV.P(B5:B7)</f>
        <v>15.305771286239322</v>
      </c>
      <c r="F5" t="s">
        <v>4</v>
      </c>
      <c r="G5">
        <v>161.27333333333334</v>
      </c>
      <c r="H5">
        <v>13.772863012299057</v>
      </c>
      <c r="J5" t="s">
        <v>11</v>
      </c>
      <c r="K5">
        <f t="shared" si="0"/>
        <v>48.233333333333334</v>
      </c>
      <c r="L5">
        <v>13.772863012299057</v>
      </c>
    </row>
    <row r="6" spans="1:12" x14ac:dyDescent="0.3">
      <c r="B6">
        <v>147.69999999999999</v>
      </c>
    </row>
    <row r="7" spans="1:12" x14ac:dyDescent="0.3">
      <c r="B7">
        <v>115.004</v>
      </c>
    </row>
    <row r="8" spans="1:12" x14ac:dyDescent="0.3">
      <c r="F8" t="s">
        <v>7</v>
      </c>
    </row>
    <row r="9" spans="1:12" x14ac:dyDescent="0.3">
      <c r="A9" t="s">
        <v>3</v>
      </c>
      <c r="B9">
        <v>133.81</v>
      </c>
      <c r="C9">
        <f>AVERAGE(B9:B11)</f>
        <v>143.03666666666666</v>
      </c>
      <c r="D9">
        <f>_xlfn.STDEV.P(B9:B11)</f>
        <v>7.2104615355437209</v>
      </c>
      <c r="F9">
        <v>113.04</v>
      </c>
    </row>
    <row r="10" spans="1:12" x14ac:dyDescent="0.3">
      <c r="B10">
        <v>151.41</v>
      </c>
    </row>
    <row r="11" spans="1:12" x14ac:dyDescent="0.3">
      <c r="B11">
        <v>143.88999999999999</v>
      </c>
    </row>
    <row r="13" spans="1:12" x14ac:dyDescent="0.3">
      <c r="A13" t="s">
        <v>4</v>
      </c>
      <c r="B13">
        <v>170.65</v>
      </c>
      <c r="C13">
        <f>AVERAGE(B13:B15)</f>
        <v>161.27333333333334</v>
      </c>
      <c r="D13">
        <f>_xlfn.STDEV.P(B13:B15)</f>
        <v>13.772863012299057</v>
      </c>
    </row>
    <row r="14" spans="1:12" x14ac:dyDescent="0.3">
      <c r="B14">
        <v>171.37</v>
      </c>
    </row>
    <row r="15" spans="1:12" x14ac:dyDescent="0.3">
      <c r="B15">
        <v>141.80000000000001</v>
      </c>
    </row>
    <row r="18" spans="2:4" x14ac:dyDescent="0.3">
      <c r="B18">
        <f>B5-$C$1</f>
        <v>34.200000000000003</v>
      </c>
      <c r="C18">
        <f>AVERAGE(B18:B20)</f>
        <v>23.607999999999993</v>
      </c>
      <c r="D18">
        <f>_xlfn.STDEV.P(B18:B20)</f>
        <v>15.305771286239269</v>
      </c>
    </row>
    <row r="19" spans="2:4" x14ac:dyDescent="0.3">
      <c r="B19">
        <f t="shared" ref="B19:B20" si="1">B6-$C$1</f>
        <v>34.659999999999982</v>
      </c>
    </row>
    <row r="20" spans="2:4" x14ac:dyDescent="0.3">
      <c r="B20">
        <f t="shared" si="1"/>
        <v>1.9639999999999986</v>
      </c>
    </row>
    <row r="22" spans="2:4" x14ac:dyDescent="0.3">
      <c r="B22">
        <f>B9-$C$1</f>
        <v>20.769999999999996</v>
      </c>
      <c r="C22">
        <f>AVERAGE(B22:B24)</f>
        <v>29.996666666666655</v>
      </c>
      <c r="D22">
        <f>_xlfn.STDEV.P(B22:B24)</f>
        <v>7.2104615355437236</v>
      </c>
    </row>
    <row r="23" spans="2:4" x14ac:dyDescent="0.3">
      <c r="B23">
        <f t="shared" ref="B23:B24" si="2">B10-$C$1</f>
        <v>38.36999999999999</v>
      </c>
    </row>
    <row r="24" spans="2:4" x14ac:dyDescent="0.3">
      <c r="B24">
        <f t="shared" si="2"/>
        <v>30.84999999999998</v>
      </c>
    </row>
    <row r="26" spans="2:4" x14ac:dyDescent="0.3">
      <c r="B26">
        <f>B13-$C$1</f>
        <v>57.61</v>
      </c>
      <c r="C26">
        <f>AVERAGE(B26:B28)</f>
        <v>48.233333333333327</v>
      </c>
      <c r="D26">
        <f>_xlfn.STDEV.P(B26:B28)</f>
        <v>13.772863012299061</v>
      </c>
    </row>
    <row r="27" spans="2:4" x14ac:dyDescent="0.3">
      <c r="B27">
        <f t="shared" ref="B27:B28" si="3">B14-$C$1</f>
        <v>58.33</v>
      </c>
    </row>
    <row r="28" spans="2:4" x14ac:dyDescent="0.3">
      <c r="B28">
        <f t="shared" si="3"/>
        <v>28.760000000000005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P. aeruginosa</vt:lpstr>
      <vt:lpstr>E.coli</vt:lpstr>
      <vt:lpstr>MRSA</vt:lpstr>
      <vt:lpstr>S.areus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2020-02-27T16:20:39Z</dcterms:created>
  <dcterms:modified xsi:type="dcterms:W3CDTF">2020-12-30T10:30:52Z</dcterms:modified>
</cp:coreProperties>
</file>